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3175" yWindow="30" windowWidth="22860" windowHeight="8610"/>
  </bookViews>
  <sheets>
    <sheet name="Конечная сумма НВЛ-НЛ" sheetId="2" r:id="rId1"/>
  </sheets>
  <calcPr calcId="145621" refMode="R1C1"/>
</workbook>
</file>

<file path=xl/calcChain.xml><?xml version="1.0" encoding="utf-8"?>
<calcChain xmlns="http://schemas.openxmlformats.org/spreadsheetml/2006/main">
  <c r="G7" i="2" l="1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6" i="2"/>
  <c r="F22" i="2"/>
  <c r="G22" i="2" l="1"/>
  <c r="L5" i="2"/>
  <c r="L4" i="2"/>
</calcChain>
</file>

<file path=xl/sharedStrings.xml><?xml version="1.0" encoding="utf-8"?>
<sst xmlns="http://schemas.openxmlformats.org/spreadsheetml/2006/main" count="56" uniqueCount="33">
  <si>
    <t>№п/п</t>
  </si>
  <si>
    <t>Дата ввода в эксплуатацию для ОС/Дата поступления на склад для сырья и материалов</t>
  </si>
  <si>
    <t>Ед.измерения</t>
  </si>
  <si>
    <t>Себестоимость ТМЗ/ балансовая стоимость для ОС</t>
  </si>
  <si>
    <t>Каогулянт (хлорид алюминия), полиаксихлорид алюминия торговый марки "Аква-Аурат ТМ30"</t>
  </si>
  <si>
    <t>шт</t>
  </si>
  <si>
    <t>кг</t>
  </si>
  <si>
    <t>30.01.2019</t>
  </si>
  <si>
    <t>Флокулянт (полиакриламид)</t>
  </si>
  <si>
    <t>Наименование ТМЗ*</t>
  </si>
  <si>
    <t>Кол-во</t>
  </si>
  <si>
    <t>Первоначальная цена по решению Комиссии, в тенге, без НДС</t>
  </si>
  <si>
    <t>НВЛ ТМЗ</t>
  </si>
  <si>
    <t>НЛ ТМЗ</t>
  </si>
  <si>
    <t>Цена</t>
  </si>
  <si>
    <t>Сумма</t>
  </si>
  <si>
    <t>2 Тройник стальной Ду500х500</t>
  </si>
  <si>
    <t>2 тройник стальной ду400х400</t>
  </si>
  <si>
    <t>2 тройник стальной ду400х12-350х8</t>
  </si>
  <si>
    <t xml:space="preserve">2 отвод, стальной, крутоизогнутый,90х250х6 </t>
  </si>
  <si>
    <t>30.012019</t>
  </si>
  <si>
    <t>2 отвод стальной 90х377х12 сталь20</t>
  </si>
  <si>
    <t>2 переход концентрический 530х12-426х12 сталь 20</t>
  </si>
  <si>
    <t>2 тройник стальной ду200х6(д219-219)</t>
  </si>
  <si>
    <t>2 отвод стальной 90х530х12 сталь 20</t>
  </si>
  <si>
    <t>2 отвод 90х400х12</t>
  </si>
  <si>
    <t>2 отвод стальной 90х273х10 сталь 20</t>
  </si>
  <si>
    <t>2 перехода концентрический 377х12 сталь 20</t>
  </si>
  <si>
    <t>2 фланец плоский приварной ду300</t>
  </si>
  <si>
    <t>2 тройник стальной ду350х350</t>
  </si>
  <si>
    <t>2 фланец плоский приварной ду350</t>
  </si>
  <si>
    <t>2 отвод стальной 90х426х12 сталь 20</t>
  </si>
  <si>
    <t>2 фланец плоский приварной ду400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</si>
</sst>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_-* #,##0.00\ _р_._-;\-* #,##0.00\ _р_._-;_-* &quot;-&quot;??\ 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0" fontId="5" fillId="0" borderId="0"/>
    <xf numFmtId="164" fontId="6" fillId="0" borderId="0" applyFont="0" applyFill="0" applyBorder="0" applyAlignment="0" applyProtection="0"/>
    <xf numFmtId="0" fontId="6" fillId="0" borderId="0"/>
    <xf numFmtId="0" fontId="4" fillId="0" borderId="0"/>
    <xf numFmtId="164" fontId="4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4" fillId="0" borderId="0"/>
    <xf numFmtId="165" fontId="4" fillId="0" borderId="0" applyFont="0" applyFill="0" applyBorder="0" applyAlignment="0" applyProtection="0"/>
    <xf numFmtId="0" fontId="8" fillId="0" borderId="0"/>
    <xf numFmtId="0" fontId="6" fillId="0" borderId="0"/>
    <xf numFmtId="164" fontId="3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9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64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1" fontId="10" fillId="0" borderId="1" xfId="21" applyNumberFormat="1" applyFont="1" applyFill="1" applyBorder="1" applyAlignment="1">
      <alignment horizontal="center" vertical="center"/>
    </xf>
    <xf numFmtId="14" fontId="10" fillId="0" borderId="1" xfId="2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21" applyFont="1" applyFill="1" applyBorder="1" applyAlignment="1">
      <alignment vertical="center" wrapText="1"/>
    </xf>
    <xf numFmtId="0" fontId="10" fillId="0" borderId="1" xfId="21" applyFont="1" applyFill="1" applyBorder="1" applyAlignment="1">
      <alignment horizontal="center" vertical="center"/>
    </xf>
    <xf numFmtId="4" fontId="10" fillId="0" borderId="1" xfId="21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 vertical="center" wrapText="1"/>
    </xf>
    <xf numFmtId="164" fontId="11" fillId="0" borderId="1" xfId="29" applyFon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center"/>
    </xf>
    <xf numFmtId="0" fontId="10" fillId="2" borderId="1" xfId="63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4" fontId="12" fillId="0" borderId="1" xfId="0" applyNumberFormat="1" applyFont="1" applyBorder="1" applyAlignment="1">
      <alignment vertical="center"/>
    </xf>
    <xf numFmtId="14" fontId="10" fillId="2" borderId="1" xfId="21" applyNumberFormat="1" applyFont="1" applyFill="1" applyBorder="1" applyAlignment="1">
      <alignment horizontal="center" vertical="center" wrapText="1"/>
    </xf>
    <xf numFmtId="0" fontId="11" fillId="0" borderId="1" xfId="55" applyFont="1" applyFill="1" applyBorder="1" applyAlignment="1">
      <alignment horizontal="center" vertical="center" wrapText="1"/>
    </xf>
    <xf numFmtId="1" fontId="10" fillId="0" borderId="1" xfId="63" applyNumberFormat="1" applyFont="1" applyBorder="1" applyAlignment="1">
      <alignment horizontal="center" vertical="center"/>
    </xf>
    <xf numFmtId="0" fontId="10" fillId="2" borderId="1" xfId="63" applyFont="1" applyFill="1" applyBorder="1" applyAlignment="1">
      <alignment horizontal="center" vertical="center" wrapText="1"/>
    </xf>
    <xf numFmtId="1" fontId="10" fillId="0" borderId="1" xfId="21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164" fontId="10" fillId="0" borderId="1" xfId="67" applyFont="1" applyFill="1" applyBorder="1" applyAlignment="1">
      <alignment horizontal="center" vertical="center" wrapText="1"/>
    </xf>
    <xf numFmtId="4" fontId="10" fillId="0" borderId="1" xfId="21" applyNumberFormat="1" applyFont="1" applyFill="1" applyBorder="1" applyAlignment="1">
      <alignment horizontal="right" vertical="center"/>
    </xf>
    <xf numFmtId="164" fontId="10" fillId="0" borderId="1" xfId="29" applyFont="1" applyFill="1" applyBorder="1" applyAlignment="1">
      <alignment horizontal="center" vertical="center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center"/>
    </xf>
    <xf numFmtId="164" fontId="14" fillId="0" borderId="0" xfId="29" applyFont="1"/>
    <xf numFmtId="164" fontId="0" fillId="0" borderId="0" xfId="0" applyNumberFormat="1"/>
    <xf numFmtId="0" fontId="11" fillId="3" borderId="1" xfId="0" applyFont="1" applyFill="1" applyBorder="1" applyAlignment="1">
      <alignment horizontal="center" vertical="center" wrapText="1"/>
    </xf>
    <xf numFmtId="0" fontId="10" fillId="3" borderId="1" xfId="21" applyFont="1" applyFill="1" applyBorder="1" applyAlignment="1">
      <alignment vertical="center" wrapText="1"/>
    </xf>
    <xf numFmtId="14" fontId="10" fillId="3" borderId="1" xfId="21" applyNumberFormat="1" applyFont="1" applyFill="1" applyBorder="1" applyAlignment="1">
      <alignment horizontal="center" vertical="center" wrapText="1"/>
    </xf>
    <xf numFmtId="0" fontId="10" fillId="3" borderId="1" xfId="21" applyFont="1" applyFill="1" applyBorder="1" applyAlignment="1">
      <alignment horizontal="center" vertical="center"/>
    </xf>
    <xf numFmtId="3" fontId="10" fillId="3" borderId="1" xfId="21" applyNumberFormat="1" applyFont="1" applyFill="1" applyBorder="1" applyAlignment="1">
      <alignment horizontal="center" vertical="center"/>
    </xf>
    <xf numFmtId="4" fontId="10" fillId="3" borderId="1" xfId="21" applyNumberFormat="1" applyFont="1" applyFill="1" applyBorder="1" applyAlignment="1">
      <alignment horizontal="right" vertical="center"/>
    </xf>
    <xf numFmtId="164" fontId="10" fillId="3" borderId="1" xfId="29" applyFont="1" applyFill="1" applyBorder="1" applyAlignment="1">
      <alignment horizontal="center" vertical="center"/>
    </xf>
    <xf numFmtId="164" fontId="11" fillId="3" borderId="1" xfId="29" applyFont="1" applyFill="1" applyBorder="1" applyAlignment="1">
      <alignment vertical="center" wrapText="1"/>
    </xf>
    <xf numFmtId="164" fontId="0" fillId="0" borderId="0" xfId="29" applyFont="1"/>
    <xf numFmtId="3" fontId="11" fillId="0" borderId="1" xfId="0" applyNumberFormat="1" applyFont="1" applyBorder="1"/>
    <xf numFmtId="14" fontId="11" fillId="0" borderId="1" xfId="55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87">
    <cellStyle name="Обычный" xfId="0" builtinId="0"/>
    <cellStyle name="Обычный 10" xfId="18"/>
    <cellStyle name="Обычный 10 2" xfId="45"/>
    <cellStyle name="Обычный 10 2 2" xfId="82"/>
    <cellStyle name="Обычный 10 3" xfId="63"/>
    <cellStyle name="Обычный 10 4" xfId="35"/>
    <cellStyle name="Обычный 11" xfId="69"/>
    <cellStyle name="Обычный 12" xfId="50"/>
    <cellStyle name="Обычный 2" xfId="4"/>
    <cellStyle name="Обычный 2 2" xfId="13"/>
    <cellStyle name="Обычный 2 2 2" xfId="9"/>
    <cellStyle name="Обычный 2 2 2 2" xfId="24"/>
    <cellStyle name="Обычный 2 2 2 2 2" xfId="48"/>
    <cellStyle name="Обычный 2 2 2 2 2 2" xfId="85"/>
    <cellStyle name="Обычный 2 2 2 2 3" xfId="66"/>
    <cellStyle name="Обычный 2 2 2 2 4" xfId="76"/>
    <cellStyle name="Обычный 2 2 2 2 5" xfId="38"/>
    <cellStyle name="Обычный 2 2 2 3" xfId="43"/>
    <cellStyle name="Обычный 2 2 2 3 2" xfId="80"/>
    <cellStyle name="Обычный 2 2 2 4" xfId="52"/>
    <cellStyle name="Обычный 2 2 2 5" xfId="72"/>
    <cellStyle name="Обычный 2 2 2 6" xfId="33"/>
    <cellStyle name="Обычный 2 3" xfId="10"/>
    <cellStyle name="Обычный 2 4" xfId="55"/>
    <cellStyle name="Обычный 3" xfId="6"/>
    <cellStyle name="Обычный 3 2" xfId="11"/>
    <cellStyle name="Обычный 3 3" xfId="21"/>
    <cellStyle name="Обычный 3 4" xfId="57"/>
    <cellStyle name="Обычный 4" xfId="3"/>
    <cellStyle name="Обычный 4 2" xfId="20"/>
    <cellStyle name="Обычный 5" xfId="14"/>
    <cellStyle name="Обычный 5 2" xfId="25"/>
    <cellStyle name="Обычный 5 3" xfId="59"/>
    <cellStyle name="Обычный 6" xfId="16"/>
    <cellStyle name="Обычный 6 2" xfId="27"/>
    <cellStyle name="Обычный 6 3" xfId="61"/>
    <cellStyle name="Обычный 7" xfId="7"/>
    <cellStyle name="Обычный 7 2" xfId="22"/>
    <cellStyle name="Обычный 7 2 2" xfId="46"/>
    <cellStyle name="Обычный 7 2 2 2" xfId="83"/>
    <cellStyle name="Обычный 7 2 3" xfId="64"/>
    <cellStyle name="Обычный 7 2 4" xfId="74"/>
    <cellStyle name="Обычный 7 2 5" xfId="36"/>
    <cellStyle name="Обычный 7 3" xfId="41"/>
    <cellStyle name="Обычный 7 3 2" xfId="78"/>
    <cellStyle name="Обычный 7 4" xfId="58"/>
    <cellStyle name="Обычный 7 5" xfId="70"/>
    <cellStyle name="Обычный 7 6" xfId="31"/>
    <cellStyle name="Обычный 8" xfId="1"/>
    <cellStyle name="Обычный 9" xfId="8"/>
    <cellStyle name="Обычный 9 2" xfId="23"/>
    <cellStyle name="Обычный 9 2 2" xfId="47"/>
    <cellStyle name="Обычный 9 2 2 2" xfId="84"/>
    <cellStyle name="Обычный 9 2 3" xfId="65"/>
    <cellStyle name="Обычный 9 2 4" xfId="75"/>
    <cellStyle name="Обычный 9 2 5" xfId="37"/>
    <cellStyle name="Обычный 9 3" xfId="42"/>
    <cellStyle name="Обычный 9 3 2" xfId="79"/>
    <cellStyle name="Обычный 9 4" xfId="51"/>
    <cellStyle name="Обычный 9 5" xfId="71"/>
    <cellStyle name="Обычный 9 6" xfId="32"/>
    <cellStyle name="Финансовый" xfId="29" builtinId="3"/>
    <cellStyle name="Финансовый 2" xfId="5"/>
    <cellStyle name="Финансовый 2 2" xfId="12"/>
    <cellStyle name="Финансовый 2 3" xfId="56"/>
    <cellStyle name="Финансовый 3" xfId="17"/>
    <cellStyle name="Финансовый 3 2" xfId="28"/>
    <cellStyle name="Финансовый 3 3" xfId="62"/>
    <cellStyle name="Финансовый 4" xfId="15"/>
    <cellStyle name="Финансовый 4 2" xfId="26"/>
    <cellStyle name="Финансовый 4 2 2" xfId="49"/>
    <cellStyle name="Финансовый 4 2 2 2" xfId="86"/>
    <cellStyle name="Финансовый 4 2 3" xfId="67"/>
    <cellStyle name="Финансовый 4 2 4" xfId="77"/>
    <cellStyle name="Финансовый 4 2 5" xfId="39"/>
    <cellStyle name="Финансовый 4 3" xfId="44"/>
    <cellStyle name="Финансовый 4 3 2" xfId="60"/>
    <cellStyle name="Финансовый 4 3 3" xfId="81"/>
    <cellStyle name="Финансовый 4 4" xfId="54"/>
    <cellStyle name="Финансовый 4 5" xfId="73"/>
    <cellStyle name="Финансовый 4 6" xfId="34"/>
    <cellStyle name="Финансовый 5" xfId="2"/>
    <cellStyle name="Финансовый 5 2" xfId="40"/>
    <cellStyle name="Финансовый 5 3" xfId="30"/>
    <cellStyle name="Финансовый 6" xfId="19"/>
    <cellStyle name="Финансовый 7" xfId="68"/>
    <cellStyle name="Финансовый 8" xfId="5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zoomScaleNormal="100" workbookViewId="0">
      <selection activeCell="K10" sqref="K10"/>
    </sheetView>
  </sheetViews>
  <sheetFormatPr defaultRowHeight="15" x14ac:dyDescent="0.25"/>
  <cols>
    <col min="2" max="2" width="26.28515625" customWidth="1"/>
    <col min="3" max="3" width="13.42578125" customWidth="1"/>
    <col min="5" max="5" width="14.28515625" bestFit="1" customWidth="1"/>
    <col min="6" max="6" width="14.28515625" customWidth="1"/>
    <col min="7" max="7" width="14.28515625" style="21" bestFit="1" customWidth="1"/>
    <col min="8" max="8" width="9.7109375" style="21" bestFit="1" customWidth="1"/>
    <col min="9" max="9" width="11.7109375" style="21" bestFit="1" customWidth="1"/>
    <col min="10" max="10" width="12.85546875" style="21" customWidth="1"/>
    <col min="11" max="12" width="8.85546875" style="21"/>
    <col min="13" max="13" width="12.42578125" style="21" customWidth="1"/>
    <col min="17" max="17" width="13.140625" bestFit="1" customWidth="1"/>
  </cols>
  <sheetData>
    <row r="1" spans="1:17" ht="84" x14ac:dyDescent="0.25">
      <c r="A1" s="7" t="s">
        <v>0</v>
      </c>
      <c r="B1" s="7" t="s">
        <v>9</v>
      </c>
      <c r="C1" s="7" t="s">
        <v>1</v>
      </c>
      <c r="D1" s="7" t="s">
        <v>2</v>
      </c>
      <c r="E1" s="7" t="s">
        <v>10</v>
      </c>
      <c r="F1" s="7" t="s">
        <v>3</v>
      </c>
      <c r="G1" s="20" t="s">
        <v>11</v>
      </c>
      <c r="H1" s="40" t="s">
        <v>12</v>
      </c>
      <c r="I1" s="40"/>
      <c r="J1" s="40"/>
      <c r="K1" s="40" t="s">
        <v>13</v>
      </c>
      <c r="L1" s="40"/>
      <c r="M1" s="40"/>
    </row>
    <row r="2" spans="1:17" x14ac:dyDescent="0.25">
      <c r="A2" s="9"/>
      <c r="B2" s="9"/>
      <c r="C2" s="9"/>
      <c r="D2" s="9"/>
      <c r="E2" s="9"/>
      <c r="F2" s="9"/>
      <c r="G2" s="25"/>
      <c r="H2" s="20" t="s">
        <v>10</v>
      </c>
      <c r="I2" s="20" t="s">
        <v>14</v>
      </c>
      <c r="J2" s="20" t="s">
        <v>15</v>
      </c>
      <c r="K2" s="20" t="s">
        <v>10</v>
      </c>
      <c r="L2" s="20" t="s">
        <v>14</v>
      </c>
      <c r="M2" s="20" t="s">
        <v>15</v>
      </c>
    </row>
    <row r="3" spans="1:17" x14ac:dyDescent="0.25">
      <c r="A3" s="7">
        <v>1</v>
      </c>
      <c r="B3" s="7">
        <v>3</v>
      </c>
      <c r="C3" s="7">
        <v>6</v>
      </c>
      <c r="D3" s="7">
        <v>7</v>
      </c>
      <c r="E3" s="7">
        <v>8</v>
      </c>
      <c r="F3" s="7">
        <v>9</v>
      </c>
      <c r="G3" s="20">
        <v>10</v>
      </c>
      <c r="H3" s="20">
        <v>11</v>
      </c>
      <c r="I3" s="20">
        <v>12</v>
      </c>
      <c r="J3" s="20">
        <v>13</v>
      </c>
      <c r="K3" s="20">
        <v>14</v>
      </c>
      <c r="L3" s="20">
        <v>15</v>
      </c>
      <c r="M3" s="20">
        <v>16</v>
      </c>
    </row>
    <row r="4" spans="1:17" ht="45" hidden="1" x14ac:dyDescent="0.25">
      <c r="A4" s="29">
        <v>1</v>
      </c>
      <c r="B4" s="30" t="s">
        <v>4</v>
      </c>
      <c r="C4" s="31">
        <v>41788</v>
      </c>
      <c r="D4" s="32" t="s">
        <v>6</v>
      </c>
      <c r="E4" s="33">
        <v>7973</v>
      </c>
      <c r="F4" s="34">
        <v>2152710</v>
      </c>
      <c r="G4" s="34">
        <v>2152710</v>
      </c>
      <c r="H4" s="35"/>
      <c r="I4" s="36"/>
      <c r="J4" s="34"/>
      <c r="K4" s="33">
        <v>7973</v>
      </c>
      <c r="L4" s="34">
        <f>M4/K4</f>
        <v>270</v>
      </c>
      <c r="M4" s="34">
        <v>2152710</v>
      </c>
    </row>
    <row r="5" spans="1:17" hidden="1" x14ac:dyDescent="0.25">
      <c r="A5" s="29">
        <v>2</v>
      </c>
      <c r="B5" s="30" t="s">
        <v>8</v>
      </c>
      <c r="C5" s="31">
        <v>41838</v>
      </c>
      <c r="D5" s="32" t="s">
        <v>6</v>
      </c>
      <c r="E5" s="35">
        <v>832.5</v>
      </c>
      <c r="F5" s="34">
        <v>487115.11</v>
      </c>
      <c r="G5" s="34">
        <v>487115.11</v>
      </c>
      <c r="H5" s="35"/>
      <c r="I5" s="36"/>
      <c r="J5" s="34"/>
      <c r="K5" s="35">
        <v>832.5</v>
      </c>
      <c r="L5" s="34">
        <f t="shared" ref="L5" si="0">M5/K5</f>
        <v>585.12325525525523</v>
      </c>
      <c r="M5" s="34">
        <v>487115.11</v>
      </c>
    </row>
    <row r="6" spans="1:17" x14ac:dyDescent="0.25">
      <c r="A6" s="3">
        <v>1</v>
      </c>
      <c r="B6" s="4" t="s">
        <v>17</v>
      </c>
      <c r="C6" s="2">
        <v>43432</v>
      </c>
      <c r="D6" s="5" t="s">
        <v>5</v>
      </c>
      <c r="E6" s="1">
        <v>1</v>
      </c>
      <c r="F6" s="6">
        <v>344730</v>
      </c>
      <c r="G6" s="23">
        <f>F6*25/100</f>
        <v>86182.5</v>
      </c>
      <c r="H6" s="24">
        <v>1</v>
      </c>
      <c r="I6" s="38">
        <v>153095</v>
      </c>
      <c r="J6" s="38">
        <v>153095</v>
      </c>
      <c r="K6" s="19"/>
      <c r="L6" s="23"/>
      <c r="M6" s="23"/>
      <c r="Q6" s="37"/>
    </row>
    <row r="7" spans="1:17" x14ac:dyDescent="0.25">
      <c r="A7" s="3">
        <v>2</v>
      </c>
      <c r="B7" s="11" t="s">
        <v>16</v>
      </c>
      <c r="C7" s="15">
        <v>43588</v>
      </c>
      <c r="D7" s="18" t="s">
        <v>5</v>
      </c>
      <c r="E7" s="17">
        <v>1</v>
      </c>
      <c r="F7" s="22">
        <v>390695</v>
      </c>
      <c r="G7" s="23">
        <f t="shared" ref="G7:G21" si="1">F7*25/100</f>
        <v>97673.75</v>
      </c>
      <c r="H7" s="17">
        <v>1</v>
      </c>
      <c r="I7" s="22">
        <v>197535</v>
      </c>
      <c r="J7" s="22">
        <v>197535</v>
      </c>
      <c r="K7" s="19"/>
      <c r="L7" s="8"/>
      <c r="M7" s="23"/>
    </row>
    <row r="8" spans="1:17" ht="22.5" x14ac:dyDescent="0.25">
      <c r="A8" s="3">
        <v>3</v>
      </c>
      <c r="B8" s="11" t="s">
        <v>18</v>
      </c>
      <c r="C8" s="15">
        <v>43432</v>
      </c>
      <c r="D8" s="18" t="s">
        <v>5</v>
      </c>
      <c r="E8" s="17">
        <v>1</v>
      </c>
      <c r="F8" s="22">
        <v>391455</v>
      </c>
      <c r="G8" s="23">
        <f t="shared" si="1"/>
        <v>97863.75</v>
      </c>
      <c r="H8" s="17">
        <v>1</v>
      </c>
      <c r="I8" s="22">
        <v>173845</v>
      </c>
      <c r="J8" s="22">
        <v>173845</v>
      </c>
      <c r="K8" s="19"/>
      <c r="L8" s="8"/>
      <c r="M8" s="23"/>
    </row>
    <row r="9" spans="1:17" ht="22.5" x14ac:dyDescent="0.25">
      <c r="A9" s="3">
        <v>4</v>
      </c>
      <c r="B9" s="11" t="s">
        <v>19</v>
      </c>
      <c r="C9" s="15" t="s">
        <v>20</v>
      </c>
      <c r="D9" s="18" t="s">
        <v>5</v>
      </c>
      <c r="E9" s="17">
        <v>2</v>
      </c>
      <c r="F9" s="22">
        <v>102300</v>
      </c>
      <c r="G9" s="23">
        <f t="shared" si="1"/>
        <v>25575</v>
      </c>
      <c r="H9" s="17">
        <v>2</v>
      </c>
      <c r="I9" s="22">
        <v>47917</v>
      </c>
      <c r="J9" s="22">
        <v>47917</v>
      </c>
      <c r="K9" s="19"/>
      <c r="L9" s="8"/>
      <c r="M9" s="23"/>
    </row>
    <row r="10" spans="1:17" ht="22.5" x14ac:dyDescent="0.25">
      <c r="A10" s="3">
        <v>5</v>
      </c>
      <c r="B10" s="11" t="s">
        <v>21</v>
      </c>
      <c r="C10" s="15">
        <v>42034</v>
      </c>
      <c r="D10" s="18" t="s">
        <v>5</v>
      </c>
      <c r="E10" s="17">
        <v>2</v>
      </c>
      <c r="F10" s="22">
        <v>421600</v>
      </c>
      <c r="G10" s="23">
        <f t="shared" si="1"/>
        <v>105400</v>
      </c>
      <c r="H10" s="17">
        <v>2</v>
      </c>
      <c r="I10" s="22">
        <v>84320</v>
      </c>
      <c r="J10" s="22">
        <v>84320</v>
      </c>
      <c r="K10" s="19"/>
      <c r="L10" s="8"/>
      <c r="M10" s="23"/>
    </row>
    <row r="11" spans="1:17" ht="22.5" x14ac:dyDescent="0.25">
      <c r="A11" s="3">
        <v>6</v>
      </c>
      <c r="B11" s="11" t="s">
        <v>22</v>
      </c>
      <c r="C11" s="15">
        <v>43495</v>
      </c>
      <c r="D11" s="18" t="s">
        <v>5</v>
      </c>
      <c r="E11" s="17">
        <v>2</v>
      </c>
      <c r="F11" s="22">
        <v>452000</v>
      </c>
      <c r="G11" s="23">
        <f t="shared" si="1"/>
        <v>113000</v>
      </c>
      <c r="H11" s="17">
        <v>2</v>
      </c>
      <c r="I11" s="22">
        <v>211717</v>
      </c>
      <c r="J11" s="22">
        <v>211717</v>
      </c>
      <c r="K11" s="19"/>
      <c r="L11" s="8"/>
      <c r="M11" s="23"/>
    </row>
    <row r="12" spans="1:17" ht="22.5" x14ac:dyDescent="0.25">
      <c r="A12" s="3">
        <v>7</v>
      </c>
      <c r="B12" s="11" t="s">
        <v>23</v>
      </c>
      <c r="C12" s="15">
        <v>43432</v>
      </c>
      <c r="D12" s="18" t="s">
        <v>5</v>
      </c>
      <c r="E12" s="17">
        <v>3</v>
      </c>
      <c r="F12" s="22">
        <v>312900</v>
      </c>
      <c r="G12" s="23">
        <f t="shared" si="1"/>
        <v>78225</v>
      </c>
      <c r="H12" s="17">
        <v>3</v>
      </c>
      <c r="I12" s="22">
        <v>138959</v>
      </c>
      <c r="J12" s="22">
        <v>138959</v>
      </c>
      <c r="K12" s="19"/>
      <c r="L12" s="8"/>
      <c r="M12" s="23"/>
    </row>
    <row r="13" spans="1:17" ht="22.5" x14ac:dyDescent="0.25">
      <c r="A13" s="3">
        <v>8</v>
      </c>
      <c r="B13" s="11" t="s">
        <v>24</v>
      </c>
      <c r="C13" s="16" t="s">
        <v>7</v>
      </c>
      <c r="D13" s="18" t="s">
        <v>5</v>
      </c>
      <c r="E13" s="17">
        <v>3</v>
      </c>
      <c r="F13" s="22">
        <v>1365000</v>
      </c>
      <c r="G13" s="23">
        <f t="shared" si="1"/>
        <v>341250</v>
      </c>
      <c r="H13" s="17">
        <v>1</v>
      </c>
      <c r="I13" s="22">
        <v>639366</v>
      </c>
      <c r="J13" s="22">
        <v>639366</v>
      </c>
      <c r="K13" s="19"/>
      <c r="L13" s="8"/>
      <c r="M13" s="23"/>
    </row>
    <row r="14" spans="1:17" x14ac:dyDescent="0.25">
      <c r="A14" s="3">
        <v>9</v>
      </c>
      <c r="B14" s="11" t="s">
        <v>25</v>
      </c>
      <c r="C14" s="16" t="s">
        <v>7</v>
      </c>
      <c r="D14" s="18" t="s">
        <v>5</v>
      </c>
      <c r="E14" s="17">
        <v>4</v>
      </c>
      <c r="F14" s="22">
        <v>401192</v>
      </c>
      <c r="G14" s="23">
        <f t="shared" si="1"/>
        <v>100298</v>
      </c>
      <c r="H14" s="17">
        <v>4</v>
      </c>
      <c r="I14" s="22">
        <v>187918</v>
      </c>
      <c r="J14" s="22">
        <v>187918</v>
      </c>
      <c r="K14" s="19"/>
      <c r="L14" s="8"/>
      <c r="M14" s="23"/>
    </row>
    <row r="15" spans="1:17" ht="22.5" x14ac:dyDescent="0.25">
      <c r="A15" s="3">
        <v>10</v>
      </c>
      <c r="B15" s="11" t="s">
        <v>26</v>
      </c>
      <c r="C15" s="16" t="s">
        <v>7</v>
      </c>
      <c r="D15" s="18" t="s">
        <v>5</v>
      </c>
      <c r="E15" s="17">
        <v>4</v>
      </c>
      <c r="F15" s="22">
        <v>434640</v>
      </c>
      <c r="G15" s="23">
        <f t="shared" si="1"/>
        <v>108660</v>
      </c>
      <c r="H15" s="17">
        <v>4</v>
      </c>
      <c r="I15" s="22">
        <v>203585</v>
      </c>
      <c r="J15" s="22">
        <v>203585</v>
      </c>
      <c r="K15" s="19"/>
      <c r="L15" s="8"/>
      <c r="M15" s="23"/>
    </row>
    <row r="16" spans="1:17" ht="22.5" x14ac:dyDescent="0.25">
      <c r="A16" s="3">
        <v>11</v>
      </c>
      <c r="B16" s="11" t="s">
        <v>27</v>
      </c>
      <c r="C16" s="16" t="s">
        <v>7</v>
      </c>
      <c r="D16" s="18" t="s">
        <v>5</v>
      </c>
      <c r="E16" s="17">
        <v>4</v>
      </c>
      <c r="F16" s="22">
        <v>576000</v>
      </c>
      <c r="G16" s="23">
        <f t="shared" si="1"/>
        <v>144000</v>
      </c>
      <c r="H16" s="17">
        <v>4</v>
      </c>
      <c r="I16" s="22">
        <v>269798</v>
      </c>
      <c r="J16" s="22">
        <v>269798</v>
      </c>
      <c r="K16" s="19"/>
      <c r="L16" s="8"/>
      <c r="M16" s="23"/>
    </row>
    <row r="17" spans="1:13" x14ac:dyDescent="0.25">
      <c r="A17" s="3">
        <v>12</v>
      </c>
      <c r="B17" s="11" t="s">
        <v>28</v>
      </c>
      <c r="C17" s="39">
        <v>42908</v>
      </c>
      <c r="D17" s="18" t="s">
        <v>5</v>
      </c>
      <c r="E17" s="17">
        <v>4</v>
      </c>
      <c r="F17" s="22">
        <v>791604</v>
      </c>
      <c r="G17" s="23">
        <f t="shared" si="1"/>
        <v>197901</v>
      </c>
      <c r="H17" s="17">
        <v>4</v>
      </c>
      <c r="I17" s="22">
        <v>188639</v>
      </c>
      <c r="J17" s="22">
        <v>188639</v>
      </c>
      <c r="K17" s="19"/>
      <c r="L17" s="8"/>
      <c r="M17" s="23"/>
    </row>
    <row r="18" spans="1:13" x14ac:dyDescent="0.25">
      <c r="A18" s="3">
        <v>13</v>
      </c>
      <c r="B18" s="11" t="s">
        <v>29</v>
      </c>
      <c r="C18" s="39">
        <v>43432</v>
      </c>
      <c r="D18" s="18" t="s">
        <v>5</v>
      </c>
      <c r="E18" s="17">
        <v>5</v>
      </c>
      <c r="F18" s="22">
        <v>644775</v>
      </c>
      <c r="G18" s="23">
        <f t="shared" si="1"/>
        <v>161193.75</v>
      </c>
      <c r="H18" s="17">
        <v>5</v>
      </c>
      <c r="I18" s="22">
        <v>286345</v>
      </c>
      <c r="J18" s="22">
        <v>286345</v>
      </c>
      <c r="K18" s="19"/>
      <c r="L18" s="8"/>
      <c r="M18" s="23"/>
    </row>
    <row r="19" spans="1:13" x14ac:dyDescent="0.25">
      <c r="A19" s="3">
        <v>14</v>
      </c>
      <c r="B19" s="11" t="s">
        <v>30</v>
      </c>
      <c r="C19" s="15">
        <v>42735</v>
      </c>
      <c r="D19" s="18" t="s">
        <v>5</v>
      </c>
      <c r="E19" s="17">
        <v>6</v>
      </c>
      <c r="F19" s="22">
        <v>1332000</v>
      </c>
      <c r="G19" s="23">
        <f t="shared" si="1"/>
        <v>333000</v>
      </c>
      <c r="H19" s="17">
        <v>6</v>
      </c>
      <c r="I19" s="22">
        <v>228038</v>
      </c>
      <c r="J19" s="22">
        <v>228038</v>
      </c>
      <c r="K19" s="19"/>
      <c r="L19" s="8"/>
      <c r="M19" s="23"/>
    </row>
    <row r="20" spans="1:13" ht="22.5" x14ac:dyDescent="0.25">
      <c r="A20" s="3">
        <v>15</v>
      </c>
      <c r="B20" s="11" t="s">
        <v>31</v>
      </c>
      <c r="C20" s="15">
        <v>43495</v>
      </c>
      <c r="D20" s="18" t="s">
        <v>5</v>
      </c>
      <c r="E20" s="17">
        <v>6</v>
      </c>
      <c r="F20" s="22">
        <v>1896000</v>
      </c>
      <c r="G20" s="23">
        <f t="shared" si="1"/>
        <v>474000</v>
      </c>
      <c r="H20" s="17">
        <v>6</v>
      </c>
      <c r="I20" s="22">
        <v>888086</v>
      </c>
      <c r="J20" s="22">
        <v>888086</v>
      </c>
      <c r="K20" s="19"/>
      <c r="L20" s="8"/>
      <c r="M20" s="23"/>
    </row>
    <row r="21" spans="1:13" x14ac:dyDescent="0.25">
      <c r="A21" s="3">
        <v>16</v>
      </c>
      <c r="B21" s="11" t="s">
        <v>32</v>
      </c>
      <c r="C21" s="15">
        <v>43588</v>
      </c>
      <c r="D21" s="18" t="s">
        <v>5</v>
      </c>
      <c r="E21" s="17">
        <v>7</v>
      </c>
      <c r="F21" s="22">
        <v>1820000</v>
      </c>
      <c r="G21" s="23">
        <f t="shared" si="1"/>
        <v>455000</v>
      </c>
      <c r="H21" s="17">
        <v>7</v>
      </c>
      <c r="I21" s="22">
        <v>920192</v>
      </c>
      <c r="J21" s="22">
        <v>920192</v>
      </c>
      <c r="K21" s="19"/>
      <c r="L21" s="8"/>
      <c r="M21" s="23"/>
    </row>
    <row r="22" spans="1:13" x14ac:dyDescent="0.25">
      <c r="A22" s="12"/>
      <c r="B22" s="12"/>
      <c r="C22" s="12"/>
      <c r="D22" s="12"/>
      <c r="E22" s="12"/>
      <c r="F22" s="14">
        <f>SUM(F7:F21)</f>
        <v>11332161</v>
      </c>
      <c r="G22" s="13">
        <f>SUM(G7:G21)</f>
        <v>2833040.25</v>
      </c>
      <c r="H22" s="26"/>
      <c r="I22" s="26"/>
      <c r="J22" s="14">
        <v>4819355</v>
      </c>
      <c r="K22" s="26"/>
      <c r="L22" s="26"/>
      <c r="M22" s="14"/>
    </row>
    <row r="23" spans="1:13" x14ac:dyDescent="0.25">
      <c r="F23" s="27"/>
    </row>
    <row r="25" spans="1:13" x14ac:dyDescent="0.25">
      <c r="E25" s="28"/>
    </row>
    <row r="26" spans="1:13" x14ac:dyDescent="0.25">
      <c r="E26" s="28"/>
    </row>
    <row r="33" spans="1:13" s="10" customFormat="1" x14ac:dyDescent="0.25">
      <c r="A33"/>
      <c r="B33"/>
      <c r="C33"/>
      <c r="D33"/>
      <c r="E33"/>
      <c r="F33"/>
      <c r="G33" s="21"/>
      <c r="H33" s="21"/>
      <c r="I33" s="21"/>
      <c r="J33" s="21"/>
      <c r="K33" s="21"/>
      <c r="L33" s="21"/>
      <c r="M33" s="21"/>
    </row>
  </sheetData>
  <mergeCells count="2">
    <mergeCell ref="H1:J1"/>
    <mergeCell ref="K1:M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Конечная сумма НВЛ-НЛ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2023-06-20T13:08:57Z</dcterms:modified>
</cp:coreProperties>
</file>